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H31野木\10 工事\R1徳耕国附大幸西給水栓設置工事\R2PPI\"/>
    </mc:Choice>
  </mc:AlternateContent>
  <bookViews>
    <workbookView xWindow="0" yWindow="0" windowWidth="15435" windowHeight="8160"/>
  </bookViews>
  <sheets>
    <sheet name="工事費内訳書" sheetId="2" r:id="rId1"/>
  </sheets>
  <definedNames>
    <definedName name="_xlnm.Print_Area" localSheetId="0">工事費内訳書!$A$1:$G$123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工事費内訳書!$G$123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工事費内訳書!$I$123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9" i="2" l="1"/>
  <c r="G118" i="2" s="1"/>
  <c r="G117" i="2" s="1"/>
  <c r="G113" i="2"/>
  <c r="G112" i="2"/>
  <c r="G111" i="2" s="1"/>
  <c r="G109" i="2" s="1"/>
  <c r="G108" i="2" s="1"/>
  <c r="G102" i="2"/>
  <c r="G97" i="2"/>
  <c r="G94" i="2"/>
  <c r="G92" i="2"/>
  <c r="G86" i="2"/>
  <c r="G78" i="2"/>
  <c r="G77" i="2"/>
  <c r="G69" i="2"/>
  <c r="G58" i="2"/>
  <c r="G52" i="2"/>
  <c r="G49" i="2"/>
  <c r="G47" i="2"/>
  <c r="G37" i="2"/>
  <c r="G27" i="2" s="1"/>
  <c r="G28" i="2"/>
  <c r="G24" i="2"/>
  <c r="G21" i="2"/>
  <c r="G20" i="2" s="1"/>
  <c r="G14" i="2"/>
  <c r="G13" i="2" s="1"/>
  <c r="G12" i="2" s="1"/>
  <c r="G11" i="2" s="1"/>
  <c r="G10" i="2" s="1"/>
  <c r="G122" i="2" s="1"/>
  <c r="G123" i="2" s="1"/>
</calcChain>
</file>

<file path=xl/sharedStrings.xml><?xml version="1.0" encoding="utf-8"?>
<sst xmlns="http://schemas.openxmlformats.org/spreadsheetml/2006/main" count="241" uniqueCount="105">
  <si>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</si>
  <si>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</si>
  <si>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</si>
  <si>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</si>
  <si>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</si>
  <si>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</si>
  <si>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</si>
  <si>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</si>
  <si>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</si>
  <si>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</si>
  <si>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</si>
  <si>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</si>
  <si>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</si>
  <si>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Ｒ２徳耕　国附　大幸西　給水栓設置工事</t>
  </si>
  <si>
    <t>工事原価
_x000D_</t>
  </si>
  <si>
    <t>式</t>
  </si>
  <si>
    <t>直接工事費
_x000D_</t>
  </si>
  <si>
    <t>直接工事費（仮設工を除く）
_x000D_</t>
  </si>
  <si>
    <t>土工
_x000D_</t>
  </si>
  <si>
    <t>作業土工
_x000D_</t>
  </si>
  <si>
    <t>床掘り
_x000D_</t>
  </si>
  <si>
    <t>m3</t>
  </si>
  <si>
    <t>基面整正
_x000D_</t>
  </si>
  <si>
    <t>㎡</t>
  </si>
  <si>
    <t>埋戻
_x000D_</t>
  </si>
  <si>
    <t>残土処理
_x000D_現場内処理</t>
  </si>
  <si>
    <t>末端工
_x000D_</t>
  </si>
  <si>
    <t>給水栓設置工
_x000D_レンコン田、水田用</t>
  </si>
  <si>
    <t>給水栓
_x000D_</t>
  </si>
  <si>
    <t>箇所</t>
  </si>
  <si>
    <t>ボックス設置(新設)
_x000D_</t>
  </si>
  <si>
    <t>既設給水栓撤去
_x000D_</t>
  </si>
  <si>
    <t>廃プラ処分
_x000D_</t>
  </si>
  <si>
    <t>4-3号支線
_x000D_</t>
  </si>
  <si>
    <t>埋戻
_x000D_再生砂</t>
  </si>
  <si>
    <t>埋戻
_x000D_RC-40</t>
  </si>
  <si>
    <t>土砂等運搬
_x000D_</t>
  </si>
  <si>
    <t>積込（ルーズ）
_x000D_</t>
  </si>
  <si>
    <t>作業残土処理
_x000D_</t>
  </si>
  <si>
    <t>構造物取壊し工
_x000D_</t>
  </si>
  <si>
    <t>コンクリート構造物取壊し
_x000D_制約無</t>
  </si>
  <si>
    <t>舗装版切断
_x000D_</t>
  </si>
  <si>
    <t>ｍ</t>
  </si>
  <si>
    <t>舗装版破砕積込（小規模土工）
_x000D_</t>
  </si>
  <si>
    <t>アスファルト殻運搬
_x000D_</t>
  </si>
  <si>
    <t>コンクリート殻運搬
_x000D_</t>
  </si>
  <si>
    <t>アスファルト殻処理（産業廃棄物処分費）
_x000D_</t>
  </si>
  <si>
    <t>コンクリート殻処理（産業廃棄物処分費）
_x000D_</t>
  </si>
  <si>
    <t>舗装切断に伴い発生する建設汚泥処分
_x000D_</t>
  </si>
  <si>
    <t>砂基礎工
_x000D_</t>
  </si>
  <si>
    <t>砂基礎
_x000D_再生砂</t>
  </si>
  <si>
    <t>アスファルト舗装工
_x000D_</t>
  </si>
  <si>
    <t>上層路盤（車道・路肩部）
_x000D_</t>
  </si>
  <si>
    <t>表層（車道・路肩部）
_x000D_</t>
  </si>
  <si>
    <t>付帯工
_x000D_</t>
  </si>
  <si>
    <t>保護コンクリート
_x000D_</t>
  </si>
  <si>
    <t>既設ダクタイル鋳鉄管撤去
_x000D_φ75</t>
  </si>
  <si>
    <t>本</t>
  </si>
  <si>
    <t>管切断(DCIP管)
_x000D_</t>
  </si>
  <si>
    <t>既設塩ビ管撤去
_x000D_φ75</t>
  </si>
  <si>
    <t>埋設表示テープ
_x000D_</t>
  </si>
  <si>
    <t>管体工
_x000D_ダクタイル鋳鉄管,鋼管</t>
  </si>
  <si>
    <t>ダクタイル鋳鉄管人力布設
_x000D_短管･異形管,Ｋ形,75mm,3種</t>
  </si>
  <si>
    <t>ダクタイル鋳鉄管(切管)
_x000D_K形 3種　径75</t>
  </si>
  <si>
    <t>ダクタイル鋳鉄管
_x000D_曲管　K形 径22°1/2,径75</t>
  </si>
  <si>
    <t>ダクタイル鋳鉄管
_x000D_K形 フランジ付きＴ字管,径75</t>
  </si>
  <si>
    <t>ダクタイル鋳鉄管
_x000D_K形継輪,径75</t>
  </si>
  <si>
    <t>ダクタイル鋳鉄管用特殊押輪
_x000D_K形 径75</t>
  </si>
  <si>
    <t>ダクタイル鋳鉄管用普通押輪
_x000D_径75</t>
  </si>
  <si>
    <t>組</t>
  </si>
  <si>
    <t>鋼製フランジ付き曲管
_x000D_90°曲管,径75,SGP(白)</t>
  </si>
  <si>
    <t>フランジ接合部材
_x000D_径75</t>
  </si>
  <si>
    <t>管体工
_x000D_硬質ポリ塩化ビニル管</t>
  </si>
  <si>
    <t>硬質ポリ塩化ビニル管人力布設
_x000D_VU,75mmRR管</t>
  </si>
  <si>
    <t>硬質ポリ塩化ビニル管RR継手
_x000D_90°ベンド,径75</t>
  </si>
  <si>
    <t>硬質ポリ塩化ビニル管RR継手
_x000D_5°5/8ベンド,径75</t>
  </si>
  <si>
    <t>塩ビ管用離脱防止金具
_x000D_径75</t>
  </si>
  <si>
    <t>鋳鉄製メカ型ドレッサージョイント
_x000D_径75</t>
  </si>
  <si>
    <t>鋳鉄製メカ型MFジョイント
_x000D_径75</t>
  </si>
  <si>
    <t>硬質ポリ塩化ビニル管継手(TS継手)
_x000D_キャップ,径75</t>
  </si>
  <si>
    <t>空気弁移設工
_x000D_</t>
  </si>
  <si>
    <t>管体工
_x000D_</t>
  </si>
  <si>
    <t>鋳鉄製メカ型フランジ付きチーズ
_x000D_径75,資材流用</t>
  </si>
  <si>
    <t>空気弁撤去･据付工
_x000D_資材流用</t>
  </si>
  <si>
    <t>空気弁撤去・設置工
_x000D_急排空気弁,資材流用</t>
  </si>
  <si>
    <t>基</t>
  </si>
  <si>
    <t>蓋撤去
_x000D_ｺﾝｸﾘｰﾄ･鋼製,40kgを超え170kg/枚以下</t>
  </si>
  <si>
    <t>枚</t>
  </si>
  <si>
    <t>蓋撤去
_x000D_ｺﾝｸﾘｰﾄ･鋼製,40kg/枚以下</t>
  </si>
  <si>
    <t>蓋据付(資材流用)
_x000D_ｺﾝｸﾘｰﾄ･鋼製,40kgを超え170kg/枚以下</t>
  </si>
  <si>
    <t>蓋据付(資材流用)
_x000D_ｺﾝｸﾘｰﾄ･鋼製,40kg/枚以下</t>
  </si>
  <si>
    <t>間接工事費
_x000D_</t>
  </si>
  <si>
    <t>共通仮設費
_x000D_</t>
  </si>
  <si>
    <t>共通仮設費（率計上分）
_x000D_</t>
  </si>
  <si>
    <t>安全費
_x000D_</t>
  </si>
  <si>
    <t>共通仮設（積上げ）
_x000D_</t>
  </si>
  <si>
    <t>安全管理員
_x000D_</t>
  </si>
  <si>
    <t>人</t>
  </si>
  <si>
    <t>現場管理費
_x000D_</t>
  </si>
  <si>
    <t>一般管理費等
_x000D_</t>
  </si>
  <si>
    <t>一括計上価格
_x000D_</t>
  </si>
  <si>
    <t>試験費
_x000D_</t>
  </si>
  <si>
    <t>土壌分析試験費
_x000D_条例第58条,施行規則第35条</t>
  </si>
  <si>
    <t>環境庁告示46号溶出試験
_x000D_六価クロム溶出試験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</si>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</sst>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+G11+G108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+G13+G20+G27+G77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+G15+G16+G17+G18+G19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254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20</v>
      </c>
      <c r="E16" s="18" t="s">
        <v>21</v>
      </c>
      <c r="F16" s="19">
        <v>26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22</v>
      </c>
      <c r="E17" s="18" t="s">
        <v>23</v>
      </c>
      <c r="F17" s="19">
        <v>100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24</v>
      </c>
      <c r="E18" s="18" t="s">
        <v>21</v>
      </c>
      <c r="F18" s="19">
        <v>231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25</v>
      </c>
      <c r="E19" s="18" t="s">
        <v>21</v>
      </c>
      <c r="F19" s="19">
        <v>49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31" t="s">
        <v>26</v>
      </c>
      <c r="C20" s="28"/>
      <c r="D20" s="29"/>
      <c r="E20" s="18" t="s">
        <v>15</v>
      </c>
      <c r="F20" s="19">
        <v>1</v>
      </c>
      <c r="G20" s="20">
        <f>+G21+G24</f>
        <v>0</v>
      </c>
      <c r="H20" s="2"/>
      <c r="I20" s="21">
        <v>11</v>
      </c>
      <c r="J20" s="21">
        <v>2</v>
      </c>
    </row>
    <row r="21" spans="1:10" ht="42" customHeight="1">
      <c r="A21" s="16"/>
      <c r="B21" s="17"/>
      <c r="C21" s="31" t="s">
        <v>27</v>
      </c>
      <c r="D21" s="29"/>
      <c r="E21" s="18" t="s">
        <v>15</v>
      </c>
      <c r="F21" s="19">
        <v>1</v>
      </c>
      <c r="G21" s="20">
        <f>+G22+G23</f>
        <v>0</v>
      </c>
      <c r="H21" s="2"/>
      <c r="I21" s="21">
        <v>12</v>
      </c>
      <c r="J21" s="21">
        <v>3</v>
      </c>
    </row>
    <row r="22" spans="1:10" ht="42" customHeight="1">
      <c r="A22" s="16"/>
      <c r="B22" s="17"/>
      <c r="C22" s="17"/>
      <c r="D22" s="32" t="s">
        <v>28</v>
      </c>
      <c r="E22" s="18" t="s">
        <v>29</v>
      </c>
      <c r="F22" s="19">
        <v>204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30</v>
      </c>
      <c r="E23" s="18" t="s">
        <v>29</v>
      </c>
      <c r="F23" s="19">
        <v>204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31" t="s">
        <v>31</v>
      </c>
      <c r="D24" s="29"/>
      <c r="E24" s="18" t="s">
        <v>15</v>
      </c>
      <c r="F24" s="19">
        <v>1</v>
      </c>
      <c r="G24" s="20">
        <f>+G25+G26</f>
        <v>0</v>
      </c>
      <c r="H24" s="2"/>
      <c r="I24" s="21">
        <v>15</v>
      </c>
      <c r="J24" s="21">
        <v>3</v>
      </c>
    </row>
    <row r="25" spans="1:10" ht="42" customHeight="1">
      <c r="A25" s="16"/>
      <c r="B25" s="17"/>
      <c r="C25" s="17"/>
      <c r="D25" s="32" t="s">
        <v>31</v>
      </c>
      <c r="E25" s="18" t="s">
        <v>29</v>
      </c>
      <c r="F25" s="19">
        <v>171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32</v>
      </c>
      <c r="E26" s="18" t="s">
        <v>15</v>
      </c>
      <c r="F26" s="19">
        <v>1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31" t="s">
        <v>33</v>
      </c>
      <c r="C27" s="28"/>
      <c r="D27" s="29"/>
      <c r="E27" s="18" t="s">
        <v>15</v>
      </c>
      <c r="F27" s="19">
        <v>1</v>
      </c>
      <c r="G27" s="20">
        <f>+G28+G37+G47+G49+G52+G58+G69</f>
        <v>0</v>
      </c>
      <c r="H27" s="2"/>
      <c r="I27" s="21">
        <v>18</v>
      </c>
      <c r="J27" s="21">
        <v>2</v>
      </c>
    </row>
    <row r="28" spans="1:10" ht="42" customHeight="1">
      <c r="A28" s="16"/>
      <c r="B28" s="17"/>
      <c r="C28" s="31" t="s">
        <v>19</v>
      </c>
      <c r="D28" s="29"/>
      <c r="E28" s="18" t="s">
        <v>15</v>
      </c>
      <c r="F28" s="19">
        <v>1</v>
      </c>
      <c r="G28" s="20">
        <f>+G29+G30+G31+G32+G33+G34+G35+G36</f>
        <v>0</v>
      </c>
      <c r="H28" s="2"/>
      <c r="I28" s="21">
        <v>19</v>
      </c>
      <c r="J28" s="21">
        <v>3</v>
      </c>
    </row>
    <row r="29" spans="1:10" ht="42" customHeight="1">
      <c r="A29" s="16"/>
      <c r="B29" s="17"/>
      <c r="C29" s="17"/>
      <c r="D29" s="32" t="s">
        <v>20</v>
      </c>
      <c r="E29" s="18" t="s">
        <v>21</v>
      </c>
      <c r="F29" s="19">
        <v>8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2" t="s">
        <v>22</v>
      </c>
      <c r="E30" s="18" t="s">
        <v>23</v>
      </c>
      <c r="F30" s="19">
        <v>0.8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34</v>
      </c>
      <c r="E31" s="18" t="s">
        <v>21</v>
      </c>
      <c r="F31" s="19">
        <v>0.4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35</v>
      </c>
      <c r="E32" s="18" t="s">
        <v>21</v>
      </c>
      <c r="F32" s="19">
        <v>3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24</v>
      </c>
      <c r="E33" s="18" t="s">
        <v>21</v>
      </c>
      <c r="F33" s="19">
        <v>4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2" t="s">
        <v>36</v>
      </c>
      <c r="E34" s="18" t="s">
        <v>21</v>
      </c>
      <c r="F34" s="19">
        <v>2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2" t="s">
        <v>37</v>
      </c>
      <c r="E35" s="18" t="s">
        <v>21</v>
      </c>
      <c r="F35" s="19">
        <v>2</v>
      </c>
      <c r="G35" s="33"/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2" t="s">
        <v>38</v>
      </c>
      <c r="E36" s="18" t="s">
        <v>21</v>
      </c>
      <c r="F36" s="19">
        <v>2</v>
      </c>
      <c r="G36" s="33"/>
      <c r="H36" s="2"/>
      <c r="I36" s="21">
        <v>27</v>
      </c>
      <c r="J36" s="21">
        <v>4</v>
      </c>
    </row>
    <row r="37" spans="1:10" ht="42" customHeight="1">
      <c r="A37" s="16"/>
      <c r="B37" s="17"/>
      <c r="C37" s="31" t="s">
        <v>39</v>
      </c>
      <c r="D37" s="29"/>
      <c r="E37" s="18" t="s">
        <v>15</v>
      </c>
      <c r="F37" s="19">
        <v>1</v>
      </c>
      <c r="G37" s="20">
        <f>+G38+G39+G40+G41+G42+G43+G44+G45+G46</f>
        <v>0</v>
      </c>
      <c r="H37" s="2"/>
      <c r="I37" s="21">
        <v>28</v>
      </c>
      <c r="J37" s="21">
        <v>3</v>
      </c>
    </row>
    <row r="38" spans="1:10" ht="42" customHeight="1">
      <c r="A38" s="16"/>
      <c r="B38" s="17"/>
      <c r="C38" s="17"/>
      <c r="D38" s="32" t="s">
        <v>40</v>
      </c>
      <c r="E38" s="18" t="s">
        <v>21</v>
      </c>
      <c r="F38" s="19">
        <v>0.3</v>
      </c>
      <c r="G38" s="33"/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2" t="s">
        <v>37</v>
      </c>
      <c r="E39" s="18" t="s">
        <v>21</v>
      </c>
      <c r="F39" s="19">
        <v>0.3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2" t="s">
        <v>41</v>
      </c>
      <c r="E40" s="18" t="s">
        <v>42</v>
      </c>
      <c r="F40" s="19">
        <v>12.5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2" t="s">
        <v>43</v>
      </c>
      <c r="E41" s="18" t="s">
        <v>23</v>
      </c>
      <c r="F41" s="19">
        <v>10.199999999999999</v>
      </c>
      <c r="G41" s="33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2" t="s">
        <v>44</v>
      </c>
      <c r="E42" s="18" t="s">
        <v>21</v>
      </c>
      <c r="F42" s="19">
        <v>0.4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2" t="s">
        <v>45</v>
      </c>
      <c r="E43" s="18" t="s">
        <v>21</v>
      </c>
      <c r="F43" s="19">
        <v>0.3</v>
      </c>
      <c r="G43" s="33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2" t="s">
        <v>46</v>
      </c>
      <c r="E44" s="18" t="s">
        <v>21</v>
      </c>
      <c r="F44" s="19">
        <v>0.4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2" t="s">
        <v>47</v>
      </c>
      <c r="E45" s="18" t="s">
        <v>21</v>
      </c>
      <c r="F45" s="19">
        <v>0.3</v>
      </c>
      <c r="G45" s="33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2" t="s">
        <v>48</v>
      </c>
      <c r="E46" s="18" t="s">
        <v>21</v>
      </c>
      <c r="F46" s="19">
        <v>0.01</v>
      </c>
      <c r="G46" s="33"/>
      <c r="H46" s="2"/>
      <c r="I46" s="21">
        <v>37</v>
      </c>
      <c r="J46" s="21">
        <v>4</v>
      </c>
    </row>
    <row r="47" spans="1:10" ht="42" customHeight="1">
      <c r="A47" s="16"/>
      <c r="B47" s="17"/>
      <c r="C47" s="31" t="s">
        <v>49</v>
      </c>
      <c r="D47" s="29"/>
      <c r="E47" s="18" t="s">
        <v>15</v>
      </c>
      <c r="F47" s="19">
        <v>1</v>
      </c>
      <c r="G47" s="20">
        <f>+G48</f>
        <v>0</v>
      </c>
      <c r="H47" s="2"/>
      <c r="I47" s="21">
        <v>38</v>
      </c>
      <c r="J47" s="21">
        <v>3</v>
      </c>
    </row>
    <row r="48" spans="1:10" ht="42" customHeight="1">
      <c r="A48" s="16"/>
      <c r="B48" s="17"/>
      <c r="C48" s="17"/>
      <c r="D48" s="32" t="s">
        <v>50</v>
      </c>
      <c r="E48" s="18" t="s">
        <v>21</v>
      </c>
      <c r="F48" s="19">
        <v>0.6</v>
      </c>
      <c r="G48" s="33"/>
      <c r="H48" s="2"/>
      <c r="I48" s="21">
        <v>39</v>
      </c>
      <c r="J48" s="21">
        <v>4</v>
      </c>
    </row>
    <row r="49" spans="1:10" ht="42" customHeight="1">
      <c r="A49" s="16"/>
      <c r="B49" s="17"/>
      <c r="C49" s="31" t="s">
        <v>51</v>
      </c>
      <c r="D49" s="29"/>
      <c r="E49" s="18" t="s">
        <v>15</v>
      </c>
      <c r="F49" s="19">
        <v>1</v>
      </c>
      <c r="G49" s="20">
        <f>+G50+G51</f>
        <v>0</v>
      </c>
      <c r="H49" s="2"/>
      <c r="I49" s="21">
        <v>40</v>
      </c>
      <c r="J49" s="21">
        <v>3</v>
      </c>
    </row>
    <row r="50" spans="1:10" ht="42" customHeight="1">
      <c r="A50" s="16"/>
      <c r="B50" s="17"/>
      <c r="C50" s="17"/>
      <c r="D50" s="32" t="s">
        <v>52</v>
      </c>
      <c r="E50" s="18" t="s">
        <v>23</v>
      </c>
      <c r="F50" s="19">
        <v>6.3</v>
      </c>
      <c r="G50" s="33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2" t="s">
        <v>53</v>
      </c>
      <c r="E51" s="18" t="s">
        <v>23</v>
      </c>
      <c r="F51" s="19">
        <v>10.199999999999999</v>
      </c>
      <c r="G51" s="33"/>
      <c r="H51" s="2"/>
      <c r="I51" s="21">
        <v>42</v>
      </c>
      <c r="J51" s="21">
        <v>4</v>
      </c>
    </row>
    <row r="52" spans="1:10" ht="42" customHeight="1">
      <c r="A52" s="16"/>
      <c r="B52" s="17"/>
      <c r="C52" s="31" t="s">
        <v>54</v>
      </c>
      <c r="D52" s="29"/>
      <c r="E52" s="18" t="s">
        <v>15</v>
      </c>
      <c r="F52" s="19">
        <v>1</v>
      </c>
      <c r="G52" s="20">
        <f>+G53+G54+G55+G56+G57</f>
        <v>0</v>
      </c>
      <c r="H52" s="2"/>
      <c r="I52" s="21">
        <v>43</v>
      </c>
      <c r="J52" s="21">
        <v>3</v>
      </c>
    </row>
    <row r="53" spans="1:10" ht="42" customHeight="1">
      <c r="A53" s="16"/>
      <c r="B53" s="17"/>
      <c r="C53" s="17"/>
      <c r="D53" s="32" t="s">
        <v>55</v>
      </c>
      <c r="E53" s="18" t="s">
        <v>15</v>
      </c>
      <c r="F53" s="19">
        <v>1</v>
      </c>
      <c r="G53" s="33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2" t="s">
        <v>56</v>
      </c>
      <c r="E54" s="18" t="s">
        <v>57</v>
      </c>
      <c r="F54" s="19">
        <v>2</v>
      </c>
      <c r="G54" s="33"/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2" t="s">
        <v>58</v>
      </c>
      <c r="E55" s="18" t="s">
        <v>29</v>
      </c>
      <c r="F55" s="19">
        <v>1</v>
      </c>
      <c r="G55" s="33"/>
      <c r="H55" s="2"/>
      <c r="I55" s="21">
        <v>46</v>
      </c>
      <c r="J55" s="21">
        <v>4</v>
      </c>
    </row>
    <row r="56" spans="1:10" ht="42" customHeight="1">
      <c r="A56" s="16"/>
      <c r="B56" s="17"/>
      <c r="C56" s="17"/>
      <c r="D56" s="32" t="s">
        <v>59</v>
      </c>
      <c r="E56" s="18" t="s">
        <v>42</v>
      </c>
      <c r="F56" s="19">
        <v>3.5</v>
      </c>
      <c r="G56" s="33"/>
      <c r="H56" s="2"/>
      <c r="I56" s="21">
        <v>47</v>
      </c>
      <c r="J56" s="21">
        <v>4</v>
      </c>
    </row>
    <row r="57" spans="1:10" ht="42" customHeight="1">
      <c r="A57" s="16"/>
      <c r="B57" s="17"/>
      <c r="C57" s="17"/>
      <c r="D57" s="32" t="s">
        <v>60</v>
      </c>
      <c r="E57" s="18" t="s">
        <v>42</v>
      </c>
      <c r="F57" s="19">
        <v>6.2</v>
      </c>
      <c r="G57" s="33"/>
      <c r="H57" s="2"/>
      <c r="I57" s="21">
        <v>48</v>
      </c>
      <c r="J57" s="21">
        <v>4</v>
      </c>
    </row>
    <row r="58" spans="1:10" ht="42" customHeight="1">
      <c r="A58" s="16"/>
      <c r="B58" s="17"/>
      <c r="C58" s="31" t="s">
        <v>61</v>
      </c>
      <c r="D58" s="29"/>
      <c r="E58" s="18" t="s">
        <v>15</v>
      </c>
      <c r="F58" s="19">
        <v>1</v>
      </c>
      <c r="G58" s="20">
        <f>+G59+G60+G61+G62+G63+G64+G65+G66+G67+G68</f>
        <v>0</v>
      </c>
      <c r="H58" s="2"/>
      <c r="I58" s="21">
        <v>49</v>
      </c>
      <c r="J58" s="21">
        <v>3</v>
      </c>
    </row>
    <row r="59" spans="1:10" ht="42" customHeight="1">
      <c r="A59" s="16"/>
      <c r="B59" s="17"/>
      <c r="C59" s="17"/>
      <c r="D59" s="32" t="s">
        <v>62</v>
      </c>
      <c r="E59" s="18" t="s">
        <v>57</v>
      </c>
      <c r="F59" s="19">
        <v>4</v>
      </c>
      <c r="G59" s="33"/>
      <c r="H59" s="2"/>
      <c r="I59" s="21">
        <v>50</v>
      </c>
      <c r="J59" s="21">
        <v>4</v>
      </c>
    </row>
    <row r="60" spans="1:10" ht="42" customHeight="1">
      <c r="A60" s="16"/>
      <c r="B60" s="17"/>
      <c r="C60" s="17"/>
      <c r="D60" s="32" t="s">
        <v>58</v>
      </c>
      <c r="E60" s="18" t="s">
        <v>29</v>
      </c>
      <c r="F60" s="19">
        <v>1</v>
      </c>
      <c r="G60" s="33"/>
      <c r="H60" s="2"/>
      <c r="I60" s="21">
        <v>51</v>
      </c>
      <c r="J60" s="21">
        <v>4</v>
      </c>
    </row>
    <row r="61" spans="1:10" ht="42" customHeight="1">
      <c r="A61" s="16"/>
      <c r="B61" s="17"/>
      <c r="C61" s="17"/>
      <c r="D61" s="32" t="s">
        <v>63</v>
      </c>
      <c r="E61" s="18" t="s">
        <v>57</v>
      </c>
      <c r="F61" s="19">
        <v>1</v>
      </c>
      <c r="G61" s="33"/>
      <c r="H61" s="2"/>
      <c r="I61" s="21">
        <v>52</v>
      </c>
      <c r="J61" s="21">
        <v>4</v>
      </c>
    </row>
    <row r="62" spans="1:10" ht="42" customHeight="1">
      <c r="A62" s="16"/>
      <c r="B62" s="17"/>
      <c r="C62" s="17"/>
      <c r="D62" s="32" t="s">
        <v>64</v>
      </c>
      <c r="E62" s="18" t="s">
        <v>57</v>
      </c>
      <c r="F62" s="19">
        <v>1</v>
      </c>
      <c r="G62" s="33"/>
      <c r="H62" s="2"/>
      <c r="I62" s="21">
        <v>53</v>
      </c>
      <c r="J62" s="21">
        <v>4</v>
      </c>
    </row>
    <row r="63" spans="1:10" ht="42" customHeight="1">
      <c r="A63" s="16"/>
      <c r="B63" s="17"/>
      <c r="C63" s="17"/>
      <c r="D63" s="32" t="s">
        <v>65</v>
      </c>
      <c r="E63" s="18" t="s">
        <v>57</v>
      </c>
      <c r="F63" s="19">
        <v>1</v>
      </c>
      <c r="G63" s="33"/>
      <c r="H63" s="2"/>
      <c r="I63" s="21">
        <v>54</v>
      </c>
      <c r="J63" s="21">
        <v>4</v>
      </c>
    </row>
    <row r="64" spans="1:10" ht="42" customHeight="1">
      <c r="A64" s="16"/>
      <c r="B64" s="17"/>
      <c r="C64" s="17"/>
      <c r="D64" s="32" t="s">
        <v>66</v>
      </c>
      <c r="E64" s="18" t="s">
        <v>57</v>
      </c>
      <c r="F64" s="19">
        <v>1</v>
      </c>
      <c r="G64" s="33"/>
      <c r="H64" s="2"/>
      <c r="I64" s="21">
        <v>55</v>
      </c>
      <c r="J64" s="21">
        <v>4</v>
      </c>
    </row>
    <row r="65" spans="1:10" ht="42" customHeight="1">
      <c r="A65" s="16"/>
      <c r="B65" s="17"/>
      <c r="C65" s="17"/>
      <c r="D65" s="32" t="s">
        <v>67</v>
      </c>
      <c r="E65" s="18" t="s">
        <v>57</v>
      </c>
      <c r="F65" s="19">
        <v>1</v>
      </c>
      <c r="G65" s="33"/>
      <c r="H65" s="2"/>
      <c r="I65" s="21">
        <v>56</v>
      </c>
      <c r="J65" s="21">
        <v>4</v>
      </c>
    </row>
    <row r="66" spans="1:10" ht="42" customHeight="1">
      <c r="A66" s="16"/>
      <c r="B66" s="17"/>
      <c r="C66" s="17"/>
      <c r="D66" s="32" t="s">
        <v>68</v>
      </c>
      <c r="E66" s="18" t="s">
        <v>69</v>
      </c>
      <c r="F66" s="19">
        <v>4</v>
      </c>
      <c r="G66" s="33"/>
      <c r="H66" s="2"/>
      <c r="I66" s="21">
        <v>57</v>
      </c>
      <c r="J66" s="21">
        <v>4</v>
      </c>
    </row>
    <row r="67" spans="1:10" ht="42" customHeight="1">
      <c r="A67" s="16"/>
      <c r="B67" s="17"/>
      <c r="C67" s="17"/>
      <c r="D67" s="32" t="s">
        <v>70</v>
      </c>
      <c r="E67" s="18" t="s">
        <v>57</v>
      </c>
      <c r="F67" s="19">
        <v>2</v>
      </c>
      <c r="G67" s="33"/>
      <c r="H67" s="2"/>
      <c r="I67" s="21">
        <v>58</v>
      </c>
      <c r="J67" s="21">
        <v>4</v>
      </c>
    </row>
    <row r="68" spans="1:10" ht="42" customHeight="1">
      <c r="A68" s="16"/>
      <c r="B68" s="17"/>
      <c r="C68" s="17"/>
      <c r="D68" s="32" t="s">
        <v>71</v>
      </c>
      <c r="E68" s="18" t="s">
        <v>69</v>
      </c>
      <c r="F68" s="19">
        <v>3</v>
      </c>
      <c r="G68" s="33"/>
      <c r="H68" s="2"/>
      <c r="I68" s="21">
        <v>59</v>
      </c>
      <c r="J68" s="21">
        <v>4</v>
      </c>
    </row>
    <row r="69" spans="1:10" ht="42" customHeight="1">
      <c r="A69" s="16"/>
      <c r="B69" s="17"/>
      <c r="C69" s="31" t="s">
        <v>72</v>
      </c>
      <c r="D69" s="29"/>
      <c r="E69" s="18" t="s">
        <v>15</v>
      </c>
      <c r="F69" s="19">
        <v>1</v>
      </c>
      <c r="G69" s="20">
        <f>+G70+G71+G72+G73+G74+G75+G76</f>
        <v>0</v>
      </c>
      <c r="H69" s="2"/>
      <c r="I69" s="21">
        <v>60</v>
      </c>
      <c r="J69" s="21">
        <v>3</v>
      </c>
    </row>
    <row r="70" spans="1:10" ht="42" customHeight="1">
      <c r="A70" s="16"/>
      <c r="B70" s="17"/>
      <c r="C70" s="17"/>
      <c r="D70" s="32" t="s">
        <v>73</v>
      </c>
      <c r="E70" s="18" t="s">
        <v>42</v>
      </c>
      <c r="F70" s="19">
        <v>7.46</v>
      </c>
      <c r="G70" s="33"/>
      <c r="H70" s="2"/>
      <c r="I70" s="21">
        <v>61</v>
      </c>
      <c r="J70" s="21">
        <v>4</v>
      </c>
    </row>
    <row r="71" spans="1:10" ht="42" customHeight="1">
      <c r="A71" s="16"/>
      <c r="B71" s="17"/>
      <c r="C71" s="17"/>
      <c r="D71" s="32" t="s">
        <v>74</v>
      </c>
      <c r="E71" s="18" t="s">
        <v>57</v>
      </c>
      <c r="F71" s="19">
        <v>1</v>
      </c>
      <c r="G71" s="33"/>
      <c r="H71" s="2"/>
      <c r="I71" s="21">
        <v>62</v>
      </c>
      <c r="J71" s="21">
        <v>4</v>
      </c>
    </row>
    <row r="72" spans="1:10" ht="42" customHeight="1">
      <c r="A72" s="16"/>
      <c r="B72" s="17"/>
      <c r="C72" s="17"/>
      <c r="D72" s="32" t="s">
        <v>75</v>
      </c>
      <c r="E72" s="18" t="s">
        <v>57</v>
      </c>
      <c r="F72" s="19">
        <v>1</v>
      </c>
      <c r="G72" s="33"/>
      <c r="H72" s="2"/>
      <c r="I72" s="21">
        <v>63</v>
      </c>
      <c r="J72" s="21">
        <v>4</v>
      </c>
    </row>
    <row r="73" spans="1:10" ht="42" customHeight="1">
      <c r="A73" s="16"/>
      <c r="B73" s="17"/>
      <c r="C73" s="17"/>
      <c r="D73" s="32" t="s">
        <v>76</v>
      </c>
      <c r="E73" s="18" t="s">
        <v>69</v>
      </c>
      <c r="F73" s="19">
        <v>3</v>
      </c>
      <c r="G73" s="33"/>
      <c r="H73" s="2"/>
      <c r="I73" s="21">
        <v>64</v>
      </c>
      <c r="J73" s="21">
        <v>4</v>
      </c>
    </row>
    <row r="74" spans="1:10" ht="42" customHeight="1">
      <c r="A74" s="16"/>
      <c r="B74" s="17"/>
      <c r="C74" s="17"/>
      <c r="D74" s="32" t="s">
        <v>77</v>
      </c>
      <c r="E74" s="18" t="s">
        <v>69</v>
      </c>
      <c r="F74" s="19">
        <v>1</v>
      </c>
      <c r="G74" s="33"/>
      <c r="H74" s="2"/>
      <c r="I74" s="21">
        <v>65</v>
      </c>
      <c r="J74" s="21">
        <v>4</v>
      </c>
    </row>
    <row r="75" spans="1:10" ht="42" customHeight="1">
      <c r="A75" s="16"/>
      <c r="B75" s="17"/>
      <c r="C75" s="17"/>
      <c r="D75" s="32" t="s">
        <v>78</v>
      </c>
      <c r="E75" s="18" t="s">
        <v>69</v>
      </c>
      <c r="F75" s="19">
        <v>1</v>
      </c>
      <c r="G75" s="33"/>
      <c r="H75" s="2"/>
      <c r="I75" s="21">
        <v>66</v>
      </c>
      <c r="J75" s="21">
        <v>4</v>
      </c>
    </row>
    <row r="76" spans="1:10" ht="42" customHeight="1">
      <c r="A76" s="16"/>
      <c r="B76" s="17"/>
      <c r="C76" s="17"/>
      <c r="D76" s="32" t="s">
        <v>79</v>
      </c>
      <c r="E76" s="18" t="s">
        <v>69</v>
      </c>
      <c r="F76" s="19">
        <v>1</v>
      </c>
      <c r="G76" s="33"/>
      <c r="H76" s="2"/>
      <c r="I76" s="21">
        <v>67</v>
      </c>
      <c r="J76" s="21">
        <v>4</v>
      </c>
    </row>
    <row r="77" spans="1:10" ht="42" customHeight="1">
      <c r="A77" s="16"/>
      <c r="B77" s="31" t="s">
        <v>80</v>
      </c>
      <c r="C77" s="28"/>
      <c r="D77" s="29"/>
      <c r="E77" s="18" t="s">
        <v>15</v>
      </c>
      <c r="F77" s="19">
        <v>1</v>
      </c>
      <c r="G77" s="20">
        <f>+G78+G86+G92+G94+G97+G102</f>
        <v>0</v>
      </c>
      <c r="H77" s="2"/>
      <c r="I77" s="21">
        <v>68</v>
      </c>
      <c r="J77" s="21">
        <v>2</v>
      </c>
    </row>
    <row r="78" spans="1:10" ht="42" customHeight="1">
      <c r="A78" s="16"/>
      <c r="B78" s="17"/>
      <c r="C78" s="31" t="s">
        <v>19</v>
      </c>
      <c r="D78" s="29"/>
      <c r="E78" s="18" t="s">
        <v>15</v>
      </c>
      <c r="F78" s="19">
        <v>1</v>
      </c>
      <c r="G78" s="20">
        <f>+G79+G80+G81+G82+G83+G84+G85</f>
        <v>0</v>
      </c>
      <c r="H78" s="2"/>
      <c r="I78" s="21">
        <v>69</v>
      </c>
      <c r="J78" s="21">
        <v>3</v>
      </c>
    </row>
    <row r="79" spans="1:10" ht="42" customHeight="1">
      <c r="A79" s="16"/>
      <c r="B79" s="17"/>
      <c r="C79" s="17"/>
      <c r="D79" s="32" t="s">
        <v>20</v>
      </c>
      <c r="E79" s="18" t="s">
        <v>21</v>
      </c>
      <c r="F79" s="19">
        <v>3</v>
      </c>
      <c r="G79" s="33"/>
      <c r="H79" s="2"/>
      <c r="I79" s="21">
        <v>70</v>
      </c>
      <c r="J79" s="21">
        <v>4</v>
      </c>
    </row>
    <row r="80" spans="1:10" ht="42" customHeight="1">
      <c r="A80" s="16"/>
      <c r="B80" s="17"/>
      <c r="C80" s="17"/>
      <c r="D80" s="32" t="s">
        <v>22</v>
      </c>
      <c r="E80" s="18" t="s">
        <v>23</v>
      </c>
      <c r="F80" s="19">
        <v>0.2</v>
      </c>
      <c r="G80" s="33"/>
      <c r="H80" s="2"/>
      <c r="I80" s="21">
        <v>71</v>
      </c>
      <c r="J80" s="21">
        <v>4</v>
      </c>
    </row>
    <row r="81" spans="1:10" ht="42" customHeight="1">
      <c r="A81" s="16"/>
      <c r="B81" s="17"/>
      <c r="C81" s="17"/>
      <c r="D81" s="32" t="s">
        <v>34</v>
      </c>
      <c r="E81" s="18" t="s">
        <v>21</v>
      </c>
      <c r="F81" s="19">
        <v>0.2</v>
      </c>
      <c r="G81" s="33"/>
      <c r="H81" s="2"/>
      <c r="I81" s="21">
        <v>72</v>
      </c>
      <c r="J81" s="21">
        <v>4</v>
      </c>
    </row>
    <row r="82" spans="1:10" ht="42" customHeight="1">
      <c r="A82" s="16"/>
      <c r="B82" s="17"/>
      <c r="C82" s="17"/>
      <c r="D82" s="32" t="s">
        <v>35</v>
      </c>
      <c r="E82" s="18" t="s">
        <v>21</v>
      </c>
      <c r="F82" s="19">
        <v>2</v>
      </c>
      <c r="G82" s="33"/>
      <c r="H82" s="2"/>
      <c r="I82" s="21">
        <v>73</v>
      </c>
      <c r="J82" s="21">
        <v>4</v>
      </c>
    </row>
    <row r="83" spans="1:10" ht="42" customHeight="1">
      <c r="A83" s="16"/>
      <c r="B83" s="17"/>
      <c r="C83" s="17"/>
      <c r="D83" s="32" t="s">
        <v>36</v>
      </c>
      <c r="E83" s="18" t="s">
        <v>21</v>
      </c>
      <c r="F83" s="19">
        <v>1</v>
      </c>
      <c r="G83" s="33"/>
      <c r="H83" s="2"/>
      <c r="I83" s="21">
        <v>74</v>
      </c>
      <c r="J83" s="21">
        <v>4</v>
      </c>
    </row>
    <row r="84" spans="1:10" ht="42" customHeight="1">
      <c r="A84" s="16"/>
      <c r="B84" s="17"/>
      <c r="C84" s="17"/>
      <c r="D84" s="32" t="s">
        <v>37</v>
      </c>
      <c r="E84" s="18" t="s">
        <v>21</v>
      </c>
      <c r="F84" s="19">
        <v>1</v>
      </c>
      <c r="G84" s="33"/>
      <c r="H84" s="2"/>
      <c r="I84" s="21">
        <v>75</v>
      </c>
      <c r="J84" s="21">
        <v>4</v>
      </c>
    </row>
    <row r="85" spans="1:10" ht="42" customHeight="1">
      <c r="A85" s="16"/>
      <c r="B85" s="17"/>
      <c r="C85" s="17"/>
      <c r="D85" s="32" t="s">
        <v>38</v>
      </c>
      <c r="E85" s="18" t="s">
        <v>21</v>
      </c>
      <c r="F85" s="19">
        <v>1</v>
      </c>
      <c r="G85" s="33"/>
      <c r="H85" s="2"/>
      <c r="I85" s="21">
        <v>76</v>
      </c>
      <c r="J85" s="21">
        <v>4</v>
      </c>
    </row>
    <row r="86" spans="1:10" ht="42" customHeight="1">
      <c r="A86" s="16"/>
      <c r="B86" s="17"/>
      <c r="C86" s="31" t="s">
        <v>39</v>
      </c>
      <c r="D86" s="29"/>
      <c r="E86" s="18" t="s">
        <v>15</v>
      </c>
      <c r="F86" s="19">
        <v>1</v>
      </c>
      <c r="G86" s="20">
        <f>+G87+G88+G89+G90+G91</f>
        <v>0</v>
      </c>
      <c r="H86" s="2"/>
      <c r="I86" s="21">
        <v>77</v>
      </c>
      <c r="J86" s="21">
        <v>3</v>
      </c>
    </row>
    <row r="87" spans="1:10" ht="42" customHeight="1">
      <c r="A87" s="16"/>
      <c r="B87" s="17"/>
      <c r="C87" s="17"/>
      <c r="D87" s="32" t="s">
        <v>41</v>
      </c>
      <c r="E87" s="18" t="s">
        <v>42</v>
      </c>
      <c r="F87" s="19">
        <v>8</v>
      </c>
      <c r="G87" s="33"/>
      <c r="H87" s="2"/>
      <c r="I87" s="21">
        <v>78</v>
      </c>
      <c r="J87" s="21">
        <v>4</v>
      </c>
    </row>
    <row r="88" spans="1:10" ht="42" customHeight="1">
      <c r="A88" s="16"/>
      <c r="B88" s="17"/>
      <c r="C88" s="17"/>
      <c r="D88" s="32" t="s">
        <v>43</v>
      </c>
      <c r="E88" s="18" t="s">
        <v>23</v>
      </c>
      <c r="F88" s="19">
        <v>6.5</v>
      </c>
      <c r="G88" s="33"/>
      <c r="H88" s="2"/>
      <c r="I88" s="21">
        <v>79</v>
      </c>
      <c r="J88" s="21">
        <v>4</v>
      </c>
    </row>
    <row r="89" spans="1:10" ht="42" customHeight="1">
      <c r="A89" s="16"/>
      <c r="B89" s="17"/>
      <c r="C89" s="17"/>
      <c r="D89" s="32" t="s">
        <v>44</v>
      </c>
      <c r="E89" s="18" t="s">
        <v>21</v>
      </c>
      <c r="F89" s="19">
        <v>0.3</v>
      </c>
      <c r="G89" s="33"/>
      <c r="H89" s="2"/>
      <c r="I89" s="21">
        <v>80</v>
      </c>
      <c r="J89" s="21">
        <v>4</v>
      </c>
    </row>
    <row r="90" spans="1:10" ht="42" customHeight="1">
      <c r="A90" s="16"/>
      <c r="B90" s="17"/>
      <c r="C90" s="17"/>
      <c r="D90" s="32" t="s">
        <v>46</v>
      </c>
      <c r="E90" s="18" t="s">
        <v>21</v>
      </c>
      <c r="F90" s="19">
        <v>0.3</v>
      </c>
      <c r="G90" s="33"/>
      <c r="H90" s="2"/>
      <c r="I90" s="21">
        <v>81</v>
      </c>
      <c r="J90" s="21">
        <v>4</v>
      </c>
    </row>
    <row r="91" spans="1:10" ht="42" customHeight="1">
      <c r="A91" s="16"/>
      <c r="B91" s="17"/>
      <c r="C91" s="17"/>
      <c r="D91" s="32" t="s">
        <v>48</v>
      </c>
      <c r="E91" s="18" t="s">
        <v>21</v>
      </c>
      <c r="F91" s="19">
        <v>0.01</v>
      </c>
      <c r="G91" s="33"/>
      <c r="H91" s="2"/>
      <c r="I91" s="21">
        <v>82</v>
      </c>
      <c r="J91" s="21">
        <v>4</v>
      </c>
    </row>
    <row r="92" spans="1:10" ht="42" customHeight="1">
      <c r="A92" s="16"/>
      <c r="B92" s="17"/>
      <c r="C92" s="31" t="s">
        <v>49</v>
      </c>
      <c r="D92" s="29"/>
      <c r="E92" s="18" t="s">
        <v>15</v>
      </c>
      <c r="F92" s="19">
        <v>1</v>
      </c>
      <c r="G92" s="20">
        <f>+G93</f>
        <v>0</v>
      </c>
      <c r="H92" s="2"/>
      <c r="I92" s="21">
        <v>83</v>
      </c>
      <c r="J92" s="21">
        <v>3</v>
      </c>
    </row>
    <row r="93" spans="1:10" ht="42" customHeight="1">
      <c r="A93" s="16"/>
      <c r="B93" s="17"/>
      <c r="C93" s="17"/>
      <c r="D93" s="32" t="s">
        <v>50</v>
      </c>
      <c r="E93" s="18" t="s">
        <v>21</v>
      </c>
      <c r="F93" s="19">
        <v>0.4</v>
      </c>
      <c r="G93" s="33"/>
      <c r="H93" s="2"/>
      <c r="I93" s="21">
        <v>84</v>
      </c>
      <c r="J93" s="21">
        <v>4</v>
      </c>
    </row>
    <row r="94" spans="1:10" ht="42" customHeight="1">
      <c r="A94" s="16"/>
      <c r="B94" s="17"/>
      <c r="C94" s="31" t="s">
        <v>51</v>
      </c>
      <c r="D94" s="29"/>
      <c r="E94" s="18" t="s">
        <v>15</v>
      </c>
      <c r="F94" s="19">
        <v>1</v>
      </c>
      <c r="G94" s="20">
        <f>+G95+G96</f>
        <v>0</v>
      </c>
      <c r="H94" s="2"/>
      <c r="I94" s="21">
        <v>85</v>
      </c>
      <c r="J94" s="21">
        <v>3</v>
      </c>
    </row>
    <row r="95" spans="1:10" ht="42" customHeight="1">
      <c r="A95" s="16"/>
      <c r="B95" s="17"/>
      <c r="C95" s="17"/>
      <c r="D95" s="32" t="s">
        <v>52</v>
      </c>
      <c r="E95" s="18" t="s">
        <v>23</v>
      </c>
      <c r="F95" s="19">
        <v>4</v>
      </c>
      <c r="G95" s="33"/>
      <c r="H95" s="2"/>
      <c r="I95" s="21">
        <v>86</v>
      </c>
      <c r="J95" s="21">
        <v>4</v>
      </c>
    </row>
    <row r="96" spans="1:10" ht="42" customHeight="1">
      <c r="A96" s="16"/>
      <c r="B96" s="17"/>
      <c r="C96" s="17"/>
      <c r="D96" s="32" t="s">
        <v>53</v>
      </c>
      <c r="E96" s="18" t="s">
        <v>23</v>
      </c>
      <c r="F96" s="19">
        <v>6.5</v>
      </c>
      <c r="G96" s="33"/>
      <c r="H96" s="2"/>
      <c r="I96" s="21">
        <v>87</v>
      </c>
      <c r="J96" s="21">
        <v>4</v>
      </c>
    </row>
    <row r="97" spans="1:10" ht="42" customHeight="1">
      <c r="A97" s="16"/>
      <c r="B97" s="17"/>
      <c r="C97" s="31" t="s">
        <v>81</v>
      </c>
      <c r="D97" s="29"/>
      <c r="E97" s="18" t="s">
        <v>15</v>
      </c>
      <c r="F97" s="19">
        <v>1</v>
      </c>
      <c r="G97" s="20">
        <f>+G98+G99+G100+G101</f>
        <v>0</v>
      </c>
      <c r="H97" s="2"/>
      <c r="I97" s="21">
        <v>88</v>
      </c>
      <c r="J97" s="21">
        <v>3</v>
      </c>
    </row>
    <row r="98" spans="1:10" ht="42" customHeight="1">
      <c r="A98" s="16"/>
      <c r="B98" s="17"/>
      <c r="C98" s="17"/>
      <c r="D98" s="32" t="s">
        <v>73</v>
      </c>
      <c r="E98" s="18" t="s">
        <v>42</v>
      </c>
      <c r="F98" s="19">
        <v>2</v>
      </c>
      <c r="G98" s="33"/>
      <c r="H98" s="2"/>
      <c r="I98" s="21">
        <v>89</v>
      </c>
      <c r="J98" s="21">
        <v>4</v>
      </c>
    </row>
    <row r="99" spans="1:10" ht="42" customHeight="1">
      <c r="A99" s="16"/>
      <c r="B99" s="17"/>
      <c r="C99" s="17"/>
      <c r="D99" s="32" t="s">
        <v>77</v>
      </c>
      <c r="E99" s="18" t="s">
        <v>69</v>
      </c>
      <c r="F99" s="19">
        <v>2</v>
      </c>
      <c r="G99" s="33"/>
      <c r="H99" s="2"/>
      <c r="I99" s="21">
        <v>90</v>
      </c>
      <c r="J99" s="21">
        <v>4</v>
      </c>
    </row>
    <row r="100" spans="1:10" ht="42" customHeight="1">
      <c r="A100" s="16"/>
      <c r="B100" s="17"/>
      <c r="C100" s="17"/>
      <c r="D100" s="32" t="s">
        <v>82</v>
      </c>
      <c r="E100" s="18" t="s">
        <v>69</v>
      </c>
      <c r="F100" s="19">
        <v>1</v>
      </c>
      <c r="G100" s="33"/>
      <c r="H100" s="2"/>
      <c r="I100" s="21">
        <v>91</v>
      </c>
      <c r="J100" s="21">
        <v>4</v>
      </c>
    </row>
    <row r="101" spans="1:10" ht="42" customHeight="1">
      <c r="A101" s="16"/>
      <c r="B101" s="17"/>
      <c r="C101" s="17"/>
      <c r="D101" s="32" t="s">
        <v>60</v>
      </c>
      <c r="E101" s="18" t="s">
        <v>42</v>
      </c>
      <c r="F101" s="19">
        <v>4</v>
      </c>
      <c r="G101" s="33"/>
      <c r="H101" s="2"/>
      <c r="I101" s="21">
        <v>92</v>
      </c>
      <c r="J101" s="21">
        <v>4</v>
      </c>
    </row>
    <row r="102" spans="1:10" ht="42" customHeight="1">
      <c r="A102" s="16"/>
      <c r="B102" s="17"/>
      <c r="C102" s="31" t="s">
        <v>83</v>
      </c>
      <c r="D102" s="29"/>
      <c r="E102" s="18" t="s">
        <v>15</v>
      </c>
      <c r="F102" s="19">
        <v>1</v>
      </c>
      <c r="G102" s="20">
        <f>+G103+G104+G105+G106+G107</f>
        <v>0</v>
      </c>
      <c r="H102" s="2"/>
      <c r="I102" s="21">
        <v>93</v>
      </c>
      <c r="J102" s="21">
        <v>3</v>
      </c>
    </row>
    <row r="103" spans="1:10" ht="42" customHeight="1">
      <c r="A103" s="16"/>
      <c r="B103" s="17"/>
      <c r="C103" s="17"/>
      <c r="D103" s="32" t="s">
        <v>84</v>
      </c>
      <c r="E103" s="18" t="s">
        <v>85</v>
      </c>
      <c r="F103" s="19">
        <v>1</v>
      </c>
      <c r="G103" s="33"/>
      <c r="H103" s="2"/>
      <c r="I103" s="21">
        <v>94</v>
      </c>
      <c r="J103" s="21">
        <v>4</v>
      </c>
    </row>
    <row r="104" spans="1:10" ht="42" customHeight="1">
      <c r="A104" s="16"/>
      <c r="B104" s="17"/>
      <c r="C104" s="17"/>
      <c r="D104" s="32" t="s">
        <v>86</v>
      </c>
      <c r="E104" s="18" t="s">
        <v>87</v>
      </c>
      <c r="F104" s="19">
        <v>3</v>
      </c>
      <c r="G104" s="33"/>
      <c r="H104" s="2"/>
      <c r="I104" s="21">
        <v>95</v>
      </c>
      <c r="J104" s="21">
        <v>4</v>
      </c>
    </row>
    <row r="105" spans="1:10" ht="42" customHeight="1">
      <c r="A105" s="16"/>
      <c r="B105" s="17"/>
      <c r="C105" s="17"/>
      <c r="D105" s="32" t="s">
        <v>88</v>
      </c>
      <c r="E105" s="18" t="s">
        <v>87</v>
      </c>
      <c r="F105" s="19">
        <v>2</v>
      </c>
      <c r="G105" s="33"/>
      <c r="H105" s="2"/>
      <c r="I105" s="21">
        <v>96</v>
      </c>
      <c r="J105" s="21">
        <v>4</v>
      </c>
    </row>
    <row r="106" spans="1:10" ht="42" customHeight="1">
      <c r="A106" s="16"/>
      <c r="B106" s="17"/>
      <c r="C106" s="17"/>
      <c r="D106" s="32" t="s">
        <v>89</v>
      </c>
      <c r="E106" s="18" t="s">
        <v>87</v>
      </c>
      <c r="F106" s="19">
        <v>3</v>
      </c>
      <c r="G106" s="33"/>
      <c r="H106" s="2"/>
      <c r="I106" s="21">
        <v>97</v>
      </c>
      <c r="J106" s="21">
        <v>4</v>
      </c>
    </row>
    <row r="107" spans="1:10" ht="42" customHeight="1">
      <c r="A107" s="16"/>
      <c r="B107" s="17"/>
      <c r="C107" s="17"/>
      <c r="D107" s="32" t="s">
        <v>90</v>
      </c>
      <c r="E107" s="18" t="s">
        <v>87</v>
      </c>
      <c r="F107" s="19">
        <v>2</v>
      </c>
      <c r="G107" s="33"/>
      <c r="H107" s="2"/>
      <c r="I107" s="21">
        <v>98</v>
      </c>
      <c r="J107" s="21">
        <v>4</v>
      </c>
    </row>
    <row r="108" spans="1:10" ht="42" customHeight="1">
      <c r="A108" s="30" t="s">
        <v>91</v>
      </c>
      <c r="B108" s="28"/>
      <c r="C108" s="28"/>
      <c r="D108" s="29"/>
      <c r="E108" s="18" t="s">
        <v>15</v>
      </c>
      <c r="F108" s="19">
        <v>1</v>
      </c>
      <c r="G108" s="20">
        <f>+G109+G115</f>
        <v>0</v>
      </c>
      <c r="H108" s="2"/>
      <c r="I108" s="21">
        <v>99</v>
      </c>
      <c r="J108" s="21"/>
    </row>
    <row r="109" spans="1:10" ht="42" customHeight="1">
      <c r="A109" s="30" t="s">
        <v>92</v>
      </c>
      <c r="B109" s="28"/>
      <c r="C109" s="28"/>
      <c r="D109" s="29"/>
      <c r="E109" s="18" t="s">
        <v>15</v>
      </c>
      <c r="F109" s="19">
        <v>1</v>
      </c>
      <c r="G109" s="20">
        <f>+G110+G111</f>
        <v>0</v>
      </c>
      <c r="H109" s="2"/>
      <c r="I109" s="21">
        <v>100</v>
      </c>
      <c r="J109" s="21">
        <v>200</v>
      </c>
    </row>
    <row r="110" spans="1:10" ht="42" customHeight="1">
      <c r="A110" s="30" t="s">
        <v>93</v>
      </c>
      <c r="B110" s="28"/>
      <c r="C110" s="28"/>
      <c r="D110" s="29"/>
      <c r="E110" s="18" t="s">
        <v>15</v>
      </c>
      <c r="F110" s="19">
        <v>1</v>
      </c>
      <c r="G110" s="33"/>
      <c r="H110" s="2"/>
      <c r="I110" s="21">
        <v>101</v>
      </c>
      <c r="J110" s="21"/>
    </row>
    <row r="111" spans="1:10" ht="42" customHeight="1">
      <c r="A111" s="30" t="s">
        <v>94</v>
      </c>
      <c r="B111" s="28"/>
      <c r="C111" s="28"/>
      <c r="D111" s="29"/>
      <c r="E111" s="18" t="s">
        <v>15</v>
      </c>
      <c r="F111" s="19">
        <v>1</v>
      </c>
      <c r="G111" s="20">
        <f>+G112</f>
        <v>0</v>
      </c>
      <c r="H111" s="2"/>
      <c r="I111" s="21">
        <v>102</v>
      </c>
      <c r="J111" s="21">
        <v>1</v>
      </c>
    </row>
    <row r="112" spans="1:10" ht="42" customHeight="1">
      <c r="A112" s="16"/>
      <c r="B112" s="31" t="s">
        <v>95</v>
      </c>
      <c r="C112" s="28"/>
      <c r="D112" s="29"/>
      <c r="E112" s="18" t="s">
        <v>15</v>
      </c>
      <c r="F112" s="19">
        <v>1</v>
      </c>
      <c r="G112" s="20">
        <f>+G113</f>
        <v>0</v>
      </c>
      <c r="H112" s="2"/>
      <c r="I112" s="21">
        <v>103</v>
      </c>
      <c r="J112" s="21">
        <v>2</v>
      </c>
    </row>
    <row r="113" spans="1:10" ht="42" customHeight="1">
      <c r="A113" s="16"/>
      <c r="B113" s="17"/>
      <c r="C113" s="31" t="s">
        <v>94</v>
      </c>
      <c r="D113" s="29"/>
      <c r="E113" s="18" t="s">
        <v>15</v>
      </c>
      <c r="F113" s="19">
        <v>1</v>
      </c>
      <c r="G113" s="20">
        <f>+G114</f>
        <v>0</v>
      </c>
      <c r="H113" s="2"/>
      <c r="I113" s="21">
        <v>104</v>
      </c>
      <c r="J113" s="21">
        <v>3</v>
      </c>
    </row>
    <row r="114" spans="1:10" ht="42" customHeight="1">
      <c r="A114" s="16"/>
      <c r="B114" s="17"/>
      <c r="C114" s="17"/>
      <c r="D114" s="32" t="s">
        <v>96</v>
      </c>
      <c r="E114" s="18" t="s">
        <v>97</v>
      </c>
      <c r="F114" s="19">
        <v>4</v>
      </c>
      <c r="G114" s="33"/>
      <c r="H114" s="2"/>
      <c r="I114" s="21">
        <v>105</v>
      </c>
      <c r="J114" s="21">
        <v>4</v>
      </c>
    </row>
    <row r="115" spans="1:10" ht="42" customHeight="1">
      <c r="A115" s="30" t="s">
        <v>98</v>
      </c>
      <c r="B115" s="28"/>
      <c r="C115" s="28"/>
      <c r="D115" s="29"/>
      <c r="E115" s="18" t="s">
        <v>15</v>
      </c>
      <c r="F115" s="19">
        <v>1</v>
      </c>
      <c r="G115" s="33"/>
      <c r="H115" s="2"/>
      <c r="I115" s="21">
        <v>106</v>
      </c>
      <c r="J115" s="21">
        <v>210</v>
      </c>
    </row>
    <row r="116" spans="1:10" ht="42" customHeight="1">
      <c r="A116" s="30" t="s">
        <v>99</v>
      </c>
      <c r="B116" s="28"/>
      <c r="C116" s="28"/>
      <c r="D116" s="29"/>
      <c r="E116" s="18" t="s">
        <v>15</v>
      </c>
      <c r="F116" s="19">
        <v>1</v>
      </c>
      <c r="G116" s="33"/>
      <c r="H116" s="2"/>
      <c r="I116" s="21">
        <v>107</v>
      </c>
      <c r="J116" s="21">
        <v>220</v>
      </c>
    </row>
    <row r="117" spans="1:10" ht="42" customHeight="1">
      <c r="A117" s="30" t="s">
        <v>100</v>
      </c>
      <c r="B117" s="28"/>
      <c r="C117" s="28"/>
      <c r="D117" s="29"/>
      <c r="E117" s="18" t="s">
        <v>15</v>
      </c>
      <c r="F117" s="19">
        <v>1</v>
      </c>
      <c r="G117" s="20">
        <f>+G118</f>
        <v>0</v>
      </c>
      <c r="H117" s="2"/>
      <c r="I117" s="21">
        <v>108</v>
      </c>
      <c r="J117" s="21">
        <v>1</v>
      </c>
    </row>
    <row r="118" spans="1:10" ht="42" customHeight="1">
      <c r="A118" s="16"/>
      <c r="B118" s="31" t="s">
        <v>101</v>
      </c>
      <c r="C118" s="28"/>
      <c r="D118" s="29"/>
      <c r="E118" s="18" t="s">
        <v>15</v>
      </c>
      <c r="F118" s="19">
        <v>1</v>
      </c>
      <c r="G118" s="20">
        <f>+G119</f>
        <v>0</v>
      </c>
      <c r="H118" s="2"/>
      <c r="I118" s="21">
        <v>109</v>
      </c>
      <c r="J118" s="21">
        <v>2</v>
      </c>
    </row>
    <row r="119" spans="1:10" ht="42" customHeight="1">
      <c r="A119" s="16"/>
      <c r="B119" s="17"/>
      <c r="C119" s="31" t="s">
        <v>101</v>
      </c>
      <c r="D119" s="29"/>
      <c r="E119" s="18" t="s">
        <v>15</v>
      </c>
      <c r="F119" s="19">
        <v>1</v>
      </c>
      <c r="G119" s="20">
        <f>+G120+G121</f>
        <v>0</v>
      </c>
      <c r="H119" s="2"/>
      <c r="I119" s="21">
        <v>110</v>
      </c>
      <c r="J119" s="21">
        <v>3</v>
      </c>
    </row>
    <row r="120" spans="1:10" ht="42" customHeight="1">
      <c r="A120" s="16"/>
      <c r="B120" s="17"/>
      <c r="C120" s="17"/>
      <c r="D120" s="32" t="s">
        <v>102</v>
      </c>
      <c r="E120" s="18" t="s">
        <v>15</v>
      </c>
      <c r="F120" s="19">
        <v>1</v>
      </c>
      <c r="G120" s="33"/>
      <c r="H120" s="2"/>
      <c r="I120" s="21">
        <v>111</v>
      </c>
      <c r="J120" s="21">
        <v>4</v>
      </c>
    </row>
    <row r="121" spans="1:10" ht="42" customHeight="1">
      <c r="A121" s="16"/>
      <c r="B121" s="17"/>
      <c r="C121" s="17"/>
      <c r="D121" s="32" t="s">
        <v>103</v>
      </c>
      <c r="E121" s="18" t="s">
        <v>15</v>
      </c>
      <c r="F121" s="19">
        <v>1</v>
      </c>
      <c r="G121" s="33"/>
      <c r="H121" s="2"/>
      <c r="I121" s="21">
        <v>112</v>
      </c>
      <c r="J121" s="21">
        <v>4</v>
      </c>
    </row>
    <row r="122" spans="1:10" ht="42" customHeight="1">
      <c r="A122" s="34" t="s">
        <v>104</v>
      </c>
      <c r="B122" s="35"/>
      <c r="C122" s="35"/>
      <c r="D122" s="36"/>
      <c r="E122" s="37" t="s">
        <v>15</v>
      </c>
      <c r="F122" s="38">
        <v>1</v>
      </c>
      <c r="G122" s="39">
        <f>+G10+G116+G117</f>
        <v>0</v>
      </c>
      <c r="H122" s="40"/>
      <c r="I122" s="41">
        <v>113</v>
      </c>
      <c r="J122" s="41">
        <v>30</v>
      </c>
    </row>
    <row r="123" spans="1:10" ht="42" customHeight="1">
      <c r="A123" s="22" t="s">
        <v>11</v>
      </c>
      <c r="B123" s="23"/>
      <c r="C123" s="23"/>
      <c r="D123" s="24"/>
      <c r="E123" s="25" t="s">
        <v>12</v>
      </c>
      <c r="F123" s="26" t="s">
        <v>12</v>
      </c>
      <c r="G123" s="27">
        <f>G122</f>
        <v>0</v>
      </c>
      <c r="I123" s="21">
        <v>114</v>
      </c>
      <c r="J123" s="21">
        <v>90</v>
      </c>
    </row>
    <row r="124" spans="1:10" ht="42" customHeight="1"/>
    <row r="125" spans="1:10" ht="42" customHeight="1"/>
  </sheetData>
  <sheetProtection algorithmName="SHA-512" hashValue="yUNEr2wv+WpaFJhv5EVoAlfiQ50IR+Fb2dN9ZYVsnmKmWo3aFRRKWEi1UqZjpI7NriHEBVdB1/oYyngCBCPTPQ==" saltValue="1vbL43gIelMIVn91HgJvrg==" spinCount="100000" sheet="1" objects="1" scenarios="1"/>
  <mergeCells count="42">
    <mergeCell ref="A116:D116"/>
    <mergeCell ref="A117:D117"/>
    <mergeCell ref="B118:D118"/>
    <mergeCell ref="C119:D119"/>
    <mergeCell ref="A122:D122"/>
    <mergeCell ref="A109:D109"/>
    <mergeCell ref="A110:D110"/>
    <mergeCell ref="A111:D111"/>
    <mergeCell ref="B112:D112"/>
    <mergeCell ref="C113:D113"/>
    <mergeCell ref="A115:D115"/>
    <mergeCell ref="C86:D86"/>
    <mergeCell ref="C92:D92"/>
    <mergeCell ref="C94:D94"/>
    <mergeCell ref="C97:D97"/>
    <mergeCell ref="C102:D102"/>
    <mergeCell ref="A108:D108"/>
    <mergeCell ref="C49:D49"/>
    <mergeCell ref="C52:D52"/>
    <mergeCell ref="C58:D58"/>
    <mergeCell ref="C69:D69"/>
    <mergeCell ref="B77:D77"/>
    <mergeCell ref="C78:D78"/>
    <mergeCell ref="C21:D21"/>
    <mergeCell ref="C24:D24"/>
    <mergeCell ref="B27:D27"/>
    <mergeCell ref="C28:D28"/>
    <mergeCell ref="C37:D37"/>
    <mergeCell ref="C47:D47"/>
    <mergeCell ref="A123:D123"/>
    <mergeCell ref="A10:D10"/>
    <mergeCell ref="A11:D11"/>
    <mergeCell ref="A12:D12"/>
    <mergeCell ref="B13:D13"/>
    <mergeCell ref="C14:D14"/>
    <mergeCell ref="B20:D20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Nogi Kayo</dc:creator>
  <cp:lastModifiedBy>Nogi Kayo</cp:lastModifiedBy>
  <dcterms:created xsi:type="dcterms:W3CDTF">2020-03-12T22:52:21Z</dcterms:created>
  <dcterms:modified xsi:type="dcterms:W3CDTF">2020-03-12T22:53:40Z</dcterms:modified>
</cp:coreProperties>
</file>